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/>
  <mc:AlternateContent xmlns:mc="http://schemas.openxmlformats.org/markup-compatibility/2006">
    <mc:Choice Requires="x15">
      <x15ac:absPath xmlns:x15ac="http://schemas.microsoft.com/office/spreadsheetml/2010/11/ac" url="/Users/imac/Downloads/"/>
    </mc:Choice>
  </mc:AlternateContent>
  <xr:revisionPtr revIDLastSave="0" documentId="13_ncr:1_{92A1321A-C5CD-4E45-9F2D-2EFB50F4A3AF}" xr6:coauthVersionLast="47" xr6:coauthVersionMax="47" xr10:uidLastSave="{00000000-0000-0000-0000-000000000000}"/>
  <bookViews>
    <workbookView xWindow="0" yWindow="500" windowWidth="51200" windowHeight="27040" xr2:uid="{00000000-000D-0000-FFFF-FFFF00000000}"/>
  </bookViews>
  <sheets>
    <sheet name="Packs + pub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uri="GoogleSheetsCustomDataVersion2">
      <go:sheetsCustomData xmlns:go="http://customooxmlschemas.google.com/" r:id="rId5" roundtripDataChecksum="ucwfeB4hcfHWy4+ete+ynoP7EeTYI6rp0AQ/fkbOtb8="/>
    </ext>
  </extLst>
</workbook>
</file>

<file path=xl/calcChain.xml><?xml version="1.0" encoding="utf-8"?>
<calcChain xmlns="http://schemas.openxmlformats.org/spreadsheetml/2006/main">
  <c r="E29" i="1" l="1"/>
  <c r="E26" i="1"/>
  <c r="F26" i="1" s="1"/>
  <c r="G26" i="1" s="1"/>
  <c r="E25" i="1"/>
  <c r="E27" i="1" s="1"/>
  <c r="F27" i="1" s="1"/>
  <c r="G27" i="1" s="1"/>
  <c r="E21" i="1"/>
  <c r="F21" i="1" s="1"/>
  <c r="G21" i="1" s="1"/>
  <c r="E20" i="1"/>
  <c r="F20" i="1" s="1"/>
  <c r="G20" i="1" s="1"/>
  <c r="E19" i="1"/>
  <c r="F19" i="1" s="1"/>
  <c r="G19" i="1" s="1"/>
  <c r="E18" i="1"/>
  <c r="E23" i="1" s="1"/>
  <c r="E17" i="1"/>
  <c r="F17" i="1" s="1"/>
  <c r="G17" i="1" s="1"/>
  <c r="E16" i="1"/>
  <c r="F16" i="1" s="1"/>
  <c r="E12" i="1"/>
  <c r="F12" i="1" s="1"/>
  <c r="E11" i="1"/>
  <c r="E9" i="1"/>
  <c r="E8" i="1"/>
  <c r="E33" i="1" s="1"/>
  <c r="E7" i="1"/>
  <c r="E6" i="1"/>
  <c r="G16" i="1" l="1"/>
  <c r="G23" i="1" s="1"/>
  <c r="F33" i="1"/>
  <c r="G33" i="1" s="1"/>
  <c r="F7" i="1"/>
  <c r="G7" i="1" s="1"/>
  <c r="G12" i="1"/>
  <c r="E13" i="1"/>
  <c r="E31" i="1" s="1"/>
  <c r="E34" i="1" s="1"/>
  <c r="F18" i="1"/>
  <c r="G18" i="1" s="1"/>
  <c r="F25" i="1"/>
  <c r="G25" i="1" s="1"/>
  <c r="F8" i="1"/>
  <c r="G8" i="1"/>
  <c r="E32" i="1"/>
  <c r="F6" i="1"/>
  <c r="F11" i="1"/>
  <c r="F13" i="1" s="1"/>
  <c r="F29" i="1"/>
  <c r="G29" i="1" s="1"/>
  <c r="F9" i="1" l="1"/>
  <c r="G11" i="1"/>
  <c r="G13" i="1" s="1"/>
  <c r="F32" i="1"/>
  <c r="G32" i="1" s="1"/>
  <c r="G6" i="1"/>
  <c r="G9" i="1" s="1"/>
  <c r="G31" i="1" s="1"/>
  <c r="F23" i="1"/>
  <c r="G34" i="1" l="1"/>
  <c r="F31" i="1"/>
  <c r="F34" i="1" s="1"/>
</calcChain>
</file>

<file path=xl/sharedStrings.xml><?xml version="1.0" encoding="utf-8"?>
<sst xmlns="http://schemas.openxmlformats.org/spreadsheetml/2006/main" count="56" uniqueCount="56">
  <si>
    <t>Bon de commande 2026</t>
  </si>
  <si>
    <t>Date butoir de réponse : 30 Novembre 2025</t>
  </si>
  <si>
    <t>HT</t>
  </si>
  <si>
    <t>Quantité</t>
  </si>
  <si>
    <t>Total HT</t>
  </si>
  <si>
    <t>Montant TVA</t>
  </si>
  <si>
    <t>Total TTC</t>
  </si>
  <si>
    <t>Les PACKS PRO</t>
  </si>
  <si>
    <t>SILVER</t>
  </si>
  <si>
    <t>GOLD</t>
  </si>
  <si>
    <t>GOLD HEBERGEUR</t>
  </si>
  <si>
    <t>SOUS-TOTAL PACKS PRO</t>
  </si>
  <si>
    <t>"A LA CARTE"</t>
  </si>
  <si>
    <t>Accompagnement personnalisé</t>
  </si>
  <si>
    <t>Reportage Photo</t>
  </si>
  <si>
    <t>SOUS-TOTAL "A LA CARTE"</t>
  </si>
  <si>
    <t>LES ESPACES PUBS</t>
  </si>
  <si>
    <r>
      <rPr>
        <b/>
        <sz val="9"/>
        <color theme="1"/>
        <rFont val="Arial Black"/>
        <family val="2"/>
      </rPr>
      <t xml:space="preserve">PRINT Guide d'Accueil O  Guide des Spots O          </t>
    </r>
    <r>
      <rPr>
        <b/>
        <sz val="8"/>
        <color rgb="FFFF0000"/>
        <rFont val="Arial Black"/>
        <family val="2"/>
      </rPr>
      <t xml:space="preserve"> </t>
    </r>
    <r>
      <rPr>
        <b/>
        <sz val="7"/>
        <color rgb="FFFF0000"/>
        <rFont val="Arial Black"/>
        <family val="2"/>
      </rPr>
      <t xml:space="preserve">-20% pour l'achat d'un pack GOLD ou GOLD HEBERGEUR </t>
    </r>
  </si>
  <si>
    <t>Double page centrale</t>
  </si>
  <si>
    <r>
      <rPr>
        <sz val="8"/>
        <color theme="1"/>
        <rFont val="Calibri"/>
        <family val="2"/>
      </rPr>
      <t>4</t>
    </r>
    <r>
      <rPr>
        <vertAlign val="superscript"/>
        <sz val="8"/>
        <color theme="1"/>
        <rFont val="Calibri"/>
        <family val="2"/>
      </rPr>
      <t>e</t>
    </r>
    <r>
      <rPr>
        <sz val="8"/>
        <color theme="1"/>
        <rFont val="Calibri"/>
        <family val="2"/>
      </rPr>
      <t xml:space="preserve"> de couverture</t>
    </r>
  </si>
  <si>
    <r>
      <rPr>
        <sz val="8"/>
        <color theme="1"/>
        <rFont val="Calibri"/>
        <family val="2"/>
      </rPr>
      <t>2</t>
    </r>
    <r>
      <rPr>
        <vertAlign val="superscript"/>
        <sz val="8"/>
        <color theme="1"/>
        <rFont val="Calibri"/>
        <family val="2"/>
      </rPr>
      <t>e</t>
    </r>
    <r>
      <rPr>
        <sz val="8"/>
        <color theme="1"/>
        <rFont val="Calibri"/>
        <family val="2"/>
      </rPr>
      <t xml:space="preserve"> de couverture</t>
    </r>
  </si>
  <si>
    <r>
      <rPr>
        <sz val="8"/>
        <color theme="1"/>
        <rFont val="Calibri"/>
        <family val="2"/>
      </rPr>
      <t>3</t>
    </r>
    <r>
      <rPr>
        <vertAlign val="superscript"/>
        <sz val="8"/>
        <color theme="1"/>
        <rFont val="Calibri"/>
        <family val="2"/>
      </rPr>
      <t>e</t>
    </r>
    <r>
      <rPr>
        <sz val="8"/>
        <color theme="1"/>
        <rFont val="Calibri"/>
        <family val="2"/>
      </rPr>
      <t xml:space="preserve"> de couverture                            </t>
    </r>
  </si>
  <si>
    <t xml:space="preserve">Page entière        </t>
  </si>
  <si>
    <t xml:space="preserve">½ page                                          </t>
  </si>
  <si>
    <t>Votre encart est le même qu'en 2025 ? :</t>
  </si>
  <si>
    <t>SOUS-TOTAL ENCART PUBLICITAIRE PRINT</t>
  </si>
  <si>
    <r>
      <rPr>
        <b/>
        <sz val="9"/>
        <color theme="1"/>
        <rFont val="Arial Black"/>
        <family val="2"/>
      </rPr>
      <t xml:space="preserve">DIGITAL :                                                                        </t>
    </r>
    <r>
      <rPr>
        <b/>
        <sz val="7"/>
        <color rgb="FFFF0000"/>
        <rFont val="Arial Black"/>
        <family val="2"/>
      </rPr>
      <t xml:space="preserve"> -20% pour l'achat d'un pack GOLD ou GOLD HEBERGEUR</t>
    </r>
  </si>
  <si>
    <r>
      <rPr>
        <sz val="8"/>
        <color theme="1"/>
        <rFont val="Calibri"/>
        <family val="2"/>
      </rPr>
      <t xml:space="preserve">Encart sur la home page </t>
    </r>
    <r>
      <rPr>
        <sz val="7"/>
        <color theme="1"/>
        <rFont val="Calibri"/>
        <family val="2"/>
      </rPr>
      <t>rubrique "Bons plans"</t>
    </r>
  </si>
  <si>
    <t>Encart page des webcams</t>
  </si>
  <si>
    <t>SOUS-TOTAL ENCART PUB DIGITAL :</t>
  </si>
  <si>
    <t>Encart PUB DESK :</t>
  </si>
  <si>
    <r>
      <rPr>
        <sz val="8"/>
        <color theme="1"/>
        <rFont val="Calibri"/>
        <family val="2"/>
      </rPr>
      <t xml:space="preserve">Encart pub sur grand écran </t>
    </r>
    <r>
      <rPr>
        <sz val="7"/>
        <color theme="1"/>
        <rFont val="Calibri"/>
        <family val="2"/>
      </rPr>
      <t>(OT Port Leucate)</t>
    </r>
  </si>
  <si>
    <t>SOUS TOTAL PACK + ENCART PUBLICITAIRE</t>
  </si>
  <si>
    <t>Montant remise PRINT</t>
  </si>
  <si>
    <t>Montant remise DIGITAL</t>
  </si>
  <si>
    <t>TOTAL</t>
  </si>
  <si>
    <t xml:space="preserve">Enseigne : </t>
  </si>
  <si>
    <t>Cachet de l'entreprise :</t>
  </si>
  <si>
    <t>Nom de la Société (si différent) :</t>
  </si>
  <si>
    <t xml:space="preserve">Nom du Responsable : </t>
  </si>
  <si>
    <t xml:space="preserve">Nom du signataire : </t>
  </si>
  <si>
    <t xml:space="preserve">SIRET   </t>
  </si>
  <si>
    <t xml:space="preserve">RIB ou IBAN : </t>
  </si>
  <si>
    <t xml:space="preserve">Date        </t>
  </si>
  <si>
    <t>Signature :</t>
  </si>
  <si>
    <t xml:space="preserve">Merci de compléter vos informations comptables (cachet et SIRET obligatoires) </t>
  </si>
  <si>
    <t>Chaque élément de communication transmis à l'Office de Tourisme (texte, photo, informations administratives), doit obligatoirement être exact et libre de droit. Le cas échéant, l'Office de Tourisme ne pourrait être tenu responsable des informations diffusées.</t>
  </si>
  <si>
    <t>Paiement</t>
  </si>
  <si>
    <t xml:space="preserve">Bon de commande obligatoirement accompagné de votre RIB et du réglement : </t>
  </si>
  <si>
    <t>- Virement
- Chèque à l'ordre de la "Régie 99R85 Droits publicitaires"</t>
  </si>
  <si>
    <t>RIB Office de Tourisme  : IBAN : FR76 1007 1110 0000 0020 0271 590 / BIC : TRPUFRP1</t>
  </si>
  <si>
    <t>Office de Tourisme</t>
  </si>
  <si>
    <t xml:space="preserve">Classé Catégorie 1                                  </t>
  </si>
  <si>
    <t>Espace Henry de Monfreid - 185 Rue du Veyret - Port Leucate - 11370 Leucate</t>
  </si>
  <si>
    <t>Tél. +33 (0)4 68 40 91 31 | tourisme.leucate@gmail.com | tourisme-leucate.fr</t>
  </si>
  <si>
    <r>
      <rPr>
        <sz val="7"/>
        <color rgb="FF595959"/>
        <rFont val="Calibri"/>
        <family val="2"/>
      </rPr>
      <t xml:space="preserve">APE : 7911Z / SIRET 413 721 952 00021 / APST IMO011120011 / TVA FR40413721952                                                                                        </t>
    </r>
    <r>
      <rPr>
        <sz val="7"/>
        <color theme="1"/>
        <rFont val="Calibri"/>
        <family val="2"/>
      </rPr>
      <t xml:space="preserve">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</si>
</sst>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\ &quot;€&quot;"/>
    <numFmt numFmtId="165" formatCode="_-* #,##0.00\ &quot;€&quot;_-;\-* #,##0.00\ &quot;€&quot;_-;_-* &quot;-&quot;??\ &quot;€&quot;_-;_-@"/>
    <numFmt numFmtId="166" formatCode="d/m/yyyy"/>
  </numFmts>
  <fonts count="34">
    <font>
      <sz val="11"/>
      <color theme="1"/>
      <name val="Calibri"/>
      <scheme val="minor"/>
    </font>
    <font>
      <sz val="11"/>
      <color theme="1"/>
      <name val="Calibri"/>
      <family val="2"/>
    </font>
    <font>
      <sz val="20"/>
      <color rgb="FF0388CC"/>
      <name val="Arial"/>
      <family val="2"/>
    </font>
    <font>
      <sz val="11"/>
      <name val="Calibri"/>
      <family val="2"/>
    </font>
    <font>
      <i/>
      <sz val="14"/>
      <color theme="1"/>
      <name val="Calibri"/>
      <family val="2"/>
    </font>
    <font>
      <u/>
      <sz val="11"/>
      <color theme="10"/>
      <name val="Calibri"/>
      <family val="2"/>
    </font>
    <font>
      <sz val="9"/>
      <color theme="1"/>
      <name val="Calibri"/>
      <family val="2"/>
    </font>
    <font>
      <b/>
      <sz val="11"/>
      <color theme="1"/>
      <name val="Arial Black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b/>
      <sz val="8"/>
      <color theme="1"/>
      <name val="Arial"/>
      <family val="2"/>
    </font>
    <font>
      <b/>
      <sz val="12"/>
      <color theme="1"/>
      <name val="Calibri"/>
      <family val="2"/>
    </font>
    <font>
      <b/>
      <sz val="9"/>
      <color theme="1"/>
      <name val="Arial Black"/>
      <family val="2"/>
    </font>
    <font>
      <b/>
      <sz val="10"/>
      <color theme="0"/>
      <name val="Chelsea Market"/>
    </font>
    <font>
      <sz val="10"/>
      <color theme="1"/>
      <name val="Times New Roman"/>
      <family val="1"/>
    </font>
    <font>
      <sz val="8"/>
      <color theme="1"/>
      <name val="Calibri"/>
      <family val="2"/>
    </font>
    <font>
      <sz val="9"/>
      <color theme="1"/>
      <name val="Arial"/>
      <family val="2"/>
    </font>
    <font>
      <b/>
      <sz val="10"/>
      <color rgb="FFFF0000"/>
      <name val="Chelsea Market"/>
    </font>
    <font>
      <b/>
      <sz val="10"/>
      <color rgb="FFFF0000"/>
      <name val="Calibri"/>
      <family val="2"/>
    </font>
    <font>
      <sz val="9"/>
      <color theme="1"/>
      <name val="Arial Black"/>
      <family val="2"/>
    </font>
    <font>
      <sz val="8"/>
      <color theme="1"/>
      <name val="Arial"/>
      <family val="2"/>
    </font>
    <font>
      <b/>
      <sz val="12"/>
      <color theme="1"/>
      <name val="Arial Black"/>
      <family val="2"/>
    </font>
    <font>
      <sz val="12"/>
      <color theme="1"/>
      <name val="Arial Black"/>
      <family val="2"/>
    </font>
    <font>
      <sz val="12"/>
      <color theme="1"/>
      <name val="Calibri"/>
      <family val="2"/>
    </font>
    <font>
      <b/>
      <sz val="14"/>
      <color theme="1"/>
      <name val="Calibri"/>
      <family val="2"/>
    </font>
    <font>
      <b/>
      <sz val="8"/>
      <color rgb="FFFF0000"/>
      <name val="Arial Black"/>
      <family val="2"/>
    </font>
    <font>
      <i/>
      <sz val="9"/>
      <color theme="1"/>
      <name val="Calibri"/>
      <family val="2"/>
    </font>
    <font>
      <b/>
      <sz val="8"/>
      <color rgb="FF595959"/>
      <name val="Calibri"/>
      <family val="2"/>
    </font>
    <font>
      <b/>
      <sz val="11"/>
      <color theme="1"/>
      <name val="Calibri"/>
      <family val="2"/>
    </font>
    <font>
      <sz val="8"/>
      <color rgb="FF595959"/>
      <name val="Calibri"/>
      <family val="2"/>
    </font>
    <font>
      <sz val="7"/>
      <color rgb="FF595959"/>
      <name val="Calibri"/>
      <family val="2"/>
    </font>
    <font>
      <b/>
      <sz val="7"/>
      <color rgb="FFFF0000"/>
      <name val="Arial Black"/>
      <family val="2"/>
    </font>
    <font>
      <vertAlign val="superscript"/>
      <sz val="8"/>
      <color theme="1"/>
      <name val="Calibri"/>
      <family val="2"/>
    </font>
    <font>
      <sz val="7"/>
      <color theme="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CC66"/>
        <bgColor rgb="FFFFCC66"/>
      </patternFill>
    </fill>
    <fill>
      <patternFill patternType="solid">
        <fgColor rgb="FFEAEAEA"/>
        <bgColor rgb="FFEAEAEA"/>
      </patternFill>
    </fill>
    <fill>
      <patternFill patternType="solid">
        <fgColor rgb="FFD8D8D8"/>
        <bgColor rgb="FFD8D8D8"/>
      </patternFill>
    </fill>
    <fill>
      <patternFill patternType="solid">
        <fgColor rgb="FFF8B334"/>
        <bgColor rgb="FFF8B334"/>
      </patternFill>
    </fill>
    <fill>
      <patternFill patternType="solid">
        <fgColor rgb="FFDBE5F1"/>
        <bgColor rgb="FFDBE5F1"/>
      </patternFill>
    </fill>
    <fill>
      <patternFill patternType="solid">
        <fgColor rgb="FFB8CCE4"/>
        <bgColor rgb="FFB8CCE4"/>
      </patternFill>
    </fill>
  </fills>
  <borders count="3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31">
    <xf numFmtId="0" fontId="0" fillId="0" borderId="0" xfId="0"/>
    <xf numFmtId="0" fontId="1" fillId="2" borderId="1" xfId="0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5" fillId="0" borderId="4" xfId="0" applyFont="1" applyBorder="1" applyAlignment="1">
      <alignment vertical="center"/>
    </xf>
    <xf numFmtId="0" fontId="6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2" borderId="7" xfId="0" applyFont="1" applyFill="1" applyBorder="1" applyAlignment="1">
      <alignment vertical="center"/>
    </xf>
    <xf numFmtId="164" fontId="8" fillId="2" borderId="8" xfId="0" applyNumberFormat="1" applyFont="1" applyFill="1" applyBorder="1" applyAlignment="1">
      <alignment vertical="center"/>
    </xf>
    <xf numFmtId="1" fontId="9" fillId="4" borderId="7" xfId="0" applyNumberFormat="1" applyFont="1" applyFill="1" applyBorder="1" applyAlignment="1">
      <alignment horizontal="center" vertical="center"/>
    </xf>
    <xf numFmtId="165" fontId="9" fillId="2" borderId="9" xfId="0" applyNumberFormat="1" applyFont="1" applyFill="1" applyBorder="1" applyAlignment="1">
      <alignment vertical="center"/>
    </xf>
    <xf numFmtId="165" fontId="9" fillId="2" borderId="7" xfId="0" applyNumberFormat="1" applyFont="1" applyFill="1" applyBorder="1" applyAlignment="1">
      <alignment vertical="center"/>
    </xf>
    <xf numFmtId="0" fontId="6" fillId="2" borderId="10" xfId="0" applyFont="1" applyFill="1" applyBorder="1" applyAlignment="1">
      <alignment vertical="center"/>
    </xf>
    <xf numFmtId="164" fontId="8" fillId="2" borderId="11" xfId="0" applyNumberFormat="1" applyFont="1" applyFill="1" applyBorder="1" applyAlignment="1">
      <alignment vertical="center"/>
    </xf>
    <xf numFmtId="1" fontId="9" fillId="4" borderId="10" xfId="0" applyNumberFormat="1" applyFont="1" applyFill="1" applyBorder="1" applyAlignment="1">
      <alignment horizontal="center" vertical="center"/>
    </xf>
    <xf numFmtId="165" fontId="9" fillId="2" borderId="10" xfId="0" applyNumberFormat="1" applyFont="1" applyFill="1" applyBorder="1" applyAlignment="1">
      <alignment vertical="center"/>
    </xf>
    <xf numFmtId="0" fontId="10" fillId="0" borderId="4" xfId="0" applyFont="1" applyBorder="1" applyAlignment="1">
      <alignment vertical="center"/>
    </xf>
    <xf numFmtId="164" fontId="11" fillId="0" borderId="4" xfId="0" applyNumberFormat="1" applyFont="1" applyBorder="1" applyAlignment="1">
      <alignment vertical="center"/>
    </xf>
    <xf numFmtId="1" fontId="11" fillId="0" borderId="4" xfId="0" applyNumberFormat="1" applyFont="1" applyBorder="1" applyAlignment="1">
      <alignment vertical="center"/>
    </xf>
    <xf numFmtId="165" fontId="11" fillId="0" borderId="4" xfId="0" applyNumberFormat="1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164" fontId="8" fillId="0" borderId="12" xfId="0" applyNumberFormat="1" applyFont="1" applyBorder="1" applyAlignment="1">
      <alignment vertical="center"/>
    </xf>
    <xf numFmtId="1" fontId="9" fillId="4" borderId="8" xfId="0" applyNumberFormat="1" applyFont="1" applyFill="1" applyBorder="1" applyAlignment="1">
      <alignment horizontal="center" vertical="center"/>
    </xf>
    <xf numFmtId="165" fontId="9" fillId="0" borderId="12" xfId="0" applyNumberFormat="1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164" fontId="8" fillId="0" borderId="13" xfId="0" applyNumberFormat="1" applyFont="1" applyBorder="1" applyAlignment="1">
      <alignment vertical="center"/>
    </xf>
    <xf numFmtId="1" fontId="9" fillId="4" borderId="11" xfId="0" applyNumberFormat="1" applyFont="1" applyFill="1" applyBorder="1" applyAlignment="1">
      <alignment horizontal="center" vertical="center"/>
    </xf>
    <xf numFmtId="165" fontId="9" fillId="0" borderId="14" xfId="0" applyNumberFormat="1" applyFont="1" applyBorder="1" applyAlignment="1">
      <alignment vertical="center"/>
    </xf>
    <xf numFmtId="165" fontId="9" fillId="0" borderId="0" xfId="0" applyNumberFormat="1" applyFont="1" applyAlignment="1">
      <alignment vertical="center"/>
    </xf>
    <xf numFmtId="165" fontId="9" fillId="0" borderId="15" xfId="0" applyNumberFormat="1" applyFont="1" applyBorder="1" applyAlignment="1">
      <alignment vertical="center"/>
    </xf>
    <xf numFmtId="0" fontId="10" fillId="2" borderId="4" xfId="0" applyFont="1" applyFill="1" applyBorder="1" applyAlignment="1">
      <alignment vertical="center"/>
    </xf>
    <xf numFmtId="164" fontId="8" fillId="2" borderId="4" xfId="0" applyNumberFormat="1" applyFont="1" applyFill="1" applyBorder="1" applyAlignment="1">
      <alignment vertical="center"/>
    </xf>
    <xf numFmtId="1" fontId="9" fillId="4" borderId="4" xfId="0" applyNumberFormat="1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vertical="center"/>
    </xf>
    <xf numFmtId="0" fontId="13" fillId="5" borderId="16" xfId="0" applyFont="1" applyFill="1" applyBorder="1" applyAlignment="1">
      <alignment vertical="center"/>
    </xf>
    <xf numFmtId="1" fontId="13" fillId="5" borderId="16" xfId="0" applyNumberFormat="1" applyFont="1" applyFill="1" applyBorder="1" applyAlignment="1">
      <alignment vertical="center"/>
    </xf>
    <xf numFmtId="0" fontId="14" fillId="2" borderId="1" xfId="0" applyFont="1" applyFill="1" applyBorder="1" applyAlignment="1">
      <alignment vertical="center"/>
    </xf>
    <xf numFmtId="0" fontId="15" fillId="2" borderId="7" xfId="0" applyFont="1" applyFill="1" applyBorder="1" applyAlignment="1">
      <alignment vertical="center"/>
    </xf>
    <xf numFmtId="164" fontId="8" fillId="2" borderId="17" xfId="0" applyNumberFormat="1" applyFont="1" applyFill="1" applyBorder="1" applyAlignment="1">
      <alignment vertical="center"/>
    </xf>
    <xf numFmtId="0" fontId="14" fillId="0" borderId="0" xfId="0" applyFont="1" applyAlignment="1">
      <alignment vertical="center"/>
    </xf>
    <xf numFmtId="0" fontId="15" fillId="2" borderId="10" xfId="0" applyFont="1" applyFill="1" applyBorder="1" applyAlignment="1">
      <alignment vertical="center"/>
    </xf>
    <xf numFmtId="164" fontId="8" fillId="2" borderId="9" xfId="0" applyNumberFormat="1" applyFont="1" applyFill="1" applyBorder="1" applyAlignment="1">
      <alignment vertical="center"/>
    </xf>
    <xf numFmtId="0" fontId="15" fillId="2" borderId="18" xfId="0" applyFont="1" applyFill="1" applyBorder="1" applyAlignment="1">
      <alignment vertical="center"/>
    </xf>
    <xf numFmtId="164" fontId="8" fillId="2" borderId="19" xfId="0" applyNumberFormat="1" applyFont="1" applyFill="1" applyBorder="1" applyAlignment="1">
      <alignment vertical="center"/>
    </xf>
    <xf numFmtId="1" fontId="9" fillId="4" borderId="18" xfId="0" applyNumberFormat="1" applyFont="1" applyFill="1" applyBorder="1" applyAlignment="1">
      <alignment horizontal="center" vertical="center"/>
    </xf>
    <xf numFmtId="165" fontId="9" fillId="2" borderId="18" xfId="0" applyNumberFormat="1" applyFont="1" applyFill="1" applyBorder="1" applyAlignment="1">
      <alignment vertical="center"/>
    </xf>
    <xf numFmtId="0" fontId="16" fillId="2" borderId="20" xfId="0" applyFont="1" applyFill="1" applyBorder="1" applyAlignment="1">
      <alignment vertical="center"/>
    </xf>
    <xf numFmtId="0" fontId="17" fillId="2" borderId="21" xfId="0" applyFont="1" applyFill="1" applyBorder="1" applyAlignment="1">
      <alignment vertical="center"/>
    </xf>
    <xf numFmtId="1" fontId="18" fillId="4" borderId="22" xfId="0" applyNumberFormat="1" applyFont="1" applyFill="1" applyBorder="1" applyAlignment="1">
      <alignment vertical="center"/>
    </xf>
    <xf numFmtId="0" fontId="18" fillId="0" borderId="23" xfId="0" applyFont="1" applyBorder="1" applyAlignment="1">
      <alignment vertical="center"/>
    </xf>
    <xf numFmtId="165" fontId="9" fillId="2" borderId="24" xfId="0" applyNumberFormat="1" applyFont="1" applyFill="1" applyBorder="1" applyAlignment="1">
      <alignment vertical="center"/>
    </xf>
    <xf numFmtId="165" fontId="9" fillId="2" borderId="22" xfId="0" applyNumberFormat="1" applyFont="1" applyFill="1" applyBorder="1" applyAlignment="1">
      <alignment vertical="center"/>
    </xf>
    <xf numFmtId="164" fontId="8" fillId="0" borderId="4" xfId="0" applyNumberFormat="1" applyFont="1" applyBorder="1" applyAlignment="1">
      <alignment vertical="center"/>
    </xf>
    <xf numFmtId="1" fontId="1" fillId="0" borderId="4" xfId="0" applyNumberFormat="1" applyFont="1" applyBorder="1" applyAlignment="1">
      <alignment horizontal="center" vertical="center"/>
    </xf>
    <xf numFmtId="165" fontId="11" fillId="2" borderId="18" xfId="0" applyNumberFormat="1" applyFont="1" applyFill="1" applyBorder="1" applyAlignment="1">
      <alignment vertical="center"/>
    </xf>
    <xf numFmtId="0" fontId="12" fillId="5" borderId="1" xfId="0" applyFont="1" applyFill="1" applyBorder="1" applyAlignment="1">
      <alignment horizontal="left" vertical="center"/>
    </xf>
    <xf numFmtId="164" fontId="9" fillId="5" borderId="1" xfId="0" applyNumberFormat="1" applyFont="1" applyFill="1" applyBorder="1" applyAlignment="1">
      <alignment vertical="center"/>
    </xf>
    <xf numFmtId="1" fontId="1" fillId="5" borderId="1" xfId="0" applyNumberFormat="1" applyFont="1" applyFill="1" applyBorder="1" applyAlignment="1">
      <alignment vertical="center"/>
    </xf>
    <xf numFmtId="0" fontId="1" fillId="0" borderId="0" xfId="0" applyFont="1" applyAlignment="1">
      <alignment vertical="top"/>
    </xf>
    <xf numFmtId="164" fontId="8" fillId="2" borderId="7" xfId="0" applyNumberFormat="1" applyFont="1" applyFill="1" applyBorder="1" applyAlignment="1">
      <alignment vertical="center"/>
    </xf>
    <xf numFmtId="1" fontId="1" fillId="4" borderId="7" xfId="0" applyNumberFormat="1" applyFont="1" applyFill="1" applyBorder="1" applyAlignment="1">
      <alignment horizontal="center" vertical="center"/>
    </xf>
    <xf numFmtId="164" fontId="8" fillId="2" borderId="10" xfId="0" applyNumberFormat="1" applyFont="1" applyFill="1" applyBorder="1" applyAlignment="1">
      <alignment vertical="center"/>
    </xf>
    <xf numFmtId="1" fontId="1" fillId="4" borderId="10" xfId="0" applyNumberFormat="1" applyFont="1" applyFill="1" applyBorder="1" applyAlignment="1">
      <alignment horizontal="center" vertical="center"/>
    </xf>
    <xf numFmtId="165" fontId="11" fillId="2" borderId="4" xfId="0" applyNumberFormat="1" applyFont="1" applyFill="1" applyBorder="1" applyAlignment="1">
      <alignment vertical="center"/>
    </xf>
    <xf numFmtId="0" fontId="19" fillId="5" borderId="24" xfId="0" applyFont="1" applyFill="1" applyBorder="1" applyAlignment="1">
      <alignment vertical="center"/>
    </xf>
    <xf numFmtId="164" fontId="8" fillId="5" borderId="24" xfId="0" applyNumberFormat="1" applyFont="1" applyFill="1" applyBorder="1" applyAlignment="1">
      <alignment vertical="center"/>
    </xf>
    <xf numFmtId="1" fontId="1" fillId="5" borderId="25" xfId="0" applyNumberFormat="1" applyFont="1" applyFill="1" applyBorder="1" applyAlignment="1">
      <alignment horizontal="center" vertical="center"/>
    </xf>
    <xf numFmtId="165" fontId="9" fillId="5" borderId="25" xfId="0" applyNumberFormat="1" applyFont="1" applyFill="1" applyBorder="1" applyAlignment="1">
      <alignment vertical="center"/>
    </xf>
    <xf numFmtId="164" fontId="8" fillId="2" borderId="16" xfId="0" applyNumberFormat="1" applyFont="1" applyFill="1" applyBorder="1" applyAlignment="1">
      <alignment vertical="center"/>
    </xf>
    <xf numFmtId="1" fontId="1" fillId="4" borderId="18" xfId="0" applyNumberFormat="1" applyFont="1" applyFill="1" applyBorder="1" applyAlignment="1">
      <alignment horizontal="center" vertical="center"/>
    </xf>
    <xf numFmtId="165" fontId="9" fillId="0" borderId="26" xfId="0" applyNumberFormat="1" applyFont="1" applyBorder="1" applyAlignment="1">
      <alignment vertical="center"/>
    </xf>
    <xf numFmtId="165" fontId="9" fillId="0" borderId="27" xfId="0" applyNumberFormat="1" applyFont="1" applyBorder="1" applyAlignment="1">
      <alignment vertical="center"/>
    </xf>
    <xf numFmtId="0" fontId="15" fillId="2" borderId="1" xfId="0" applyFont="1" applyFill="1" applyBorder="1" applyAlignment="1">
      <alignment vertical="center"/>
    </xf>
    <xf numFmtId="164" fontId="8" fillId="2" borderId="1" xfId="0" applyNumberFormat="1" applyFont="1" applyFill="1" applyBorder="1" applyAlignment="1">
      <alignment vertical="center"/>
    </xf>
    <xf numFmtId="0" fontId="1" fillId="0" borderId="0" xfId="0" applyFont="1" applyAlignment="1">
      <alignment horizontal="center" vertical="center"/>
    </xf>
    <xf numFmtId="164" fontId="9" fillId="0" borderId="4" xfId="0" applyNumberFormat="1" applyFont="1" applyBorder="1" applyAlignment="1">
      <alignment vertical="center"/>
    </xf>
    <xf numFmtId="0" fontId="9" fillId="0" borderId="4" xfId="0" applyFont="1" applyBorder="1" applyAlignment="1">
      <alignment vertical="center"/>
    </xf>
    <xf numFmtId="165" fontId="8" fillId="0" borderId="4" xfId="0" applyNumberFormat="1" applyFont="1" applyBorder="1" applyAlignment="1">
      <alignment horizontal="center" vertical="center"/>
    </xf>
    <xf numFmtId="0" fontId="20" fillId="4" borderId="20" xfId="0" applyFont="1" applyFill="1" applyBorder="1" applyAlignment="1">
      <alignment vertical="center"/>
    </xf>
    <xf numFmtId="0" fontId="1" fillId="4" borderId="18" xfId="0" applyFont="1" applyFill="1" applyBorder="1" applyAlignment="1">
      <alignment horizontal="center" vertical="center" wrapText="1"/>
    </xf>
    <xf numFmtId="165" fontId="9" fillId="4" borderId="19" xfId="0" applyNumberFormat="1" applyFont="1" applyFill="1" applyBorder="1" applyAlignment="1">
      <alignment horizontal="center" vertical="center" wrapText="1"/>
    </xf>
    <xf numFmtId="0" fontId="20" fillId="4" borderId="11" xfId="0" applyFont="1" applyFill="1" applyBorder="1" applyAlignment="1">
      <alignment vertical="center"/>
    </xf>
    <xf numFmtId="0" fontId="1" fillId="4" borderId="10" xfId="0" applyFont="1" applyFill="1" applyBorder="1" applyAlignment="1">
      <alignment horizontal="center" vertical="center" wrapText="1"/>
    </xf>
    <xf numFmtId="165" fontId="9" fillId="4" borderId="9" xfId="0" applyNumberFormat="1" applyFont="1" applyFill="1" applyBorder="1" applyAlignment="1">
      <alignment horizontal="center" vertical="center" wrapText="1"/>
    </xf>
    <xf numFmtId="0" fontId="21" fillId="6" borderId="4" xfId="0" applyFont="1" applyFill="1" applyBorder="1" applyAlignment="1">
      <alignment vertical="center"/>
    </xf>
    <xf numFmtId="0" fontId="22" fillId="6" borderId="4" xfId="0" applyFont="1" applyFill="1" applyBorder="1" applyAlignment="1">
      <alignment horizontal="center" vertical="center" wrapText="1"/>
    </xf>
    <xf numFmtId="0" fontId="23" fillId="6" borderId="4" xfId="0" applyFont="1" applyFill="1" applyBorder="1" applyAlignment="1">
      <alignment horizontal="center" vertical="center" wrapText="1"/>
    </xf>
    <xf numFmtId="165" fontId="24" fillId="6" borderId="4" xfId="0" applyNumberFormat="1" applyFont="1" applyFill="1" applyBorder="1" applyAlignment="1">
      <alignment vertical="center" wrapText="1"/>
    </xf>
    <xf numFmtId="0" fontId="25" fillId="0" borderId="0" xfId="0" applyFont="1" applyAlignment="1">
      <alignment vertical="center"/>
    </xf>
    <xf numFmtId="0" fontId="22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165" fontId="24" fillId="0" borderId="0" xfId="0" applyNumberFormat="1" applyFont="1" applyAlignment="1">
      <alignment vertical="center" wrapText="1"/>
    </xf>
    <xf numFmtId="0" fontId="9" fillId="2" borderId="8" xfId="0" applyFont="1" applyFill="1" applyBorder="1" applyAlignment="1">
      <alignment vertical="center"/>
    </xf>
    <xf numFmtId="0" fontId="9" fillId="7" borderId="25" xfId="0" applyFont="1" applyFill="1" applyBorder="1" applyAlignment="1">
      <alignment vertical="center"/>
    </xf>
    <xf numFmtId="0" fontId="9" fillId="2" borderId="25" xfId="0" applyFont="1" applyFill="1" applyBorder="1" applyAlignment="1">
      <alignment vertical="center"/>
    </xf>
    <xf numFmtId="0" fontId="9" fillId="2" borderId="17" xfId="0" applyFont="1" applyFill="1" applyBorder="1" applyAlignment="1">
      <alignment vertical="center"/>
    </xf>
    <xf numFmtId="0" fontId="9" fillId="2" borderId="11" xfId="0" applyFont="1" applyFill="1" applyBorder="1" applyAlignment="1">
      <alignment vertical="center"/>
    </xf>
    <xf numFmtId="0" fontId="9" fillId="7" borderId="1" xfId="0" applyFont="1" applyFill="1" applyBorder="1" applyAlignment="1">
      <alignment horizontal="left" vertical="center"/>
    </xf>
    <xf numFmtId="0" fontId="9" fillId="7" borderId="1" xfId="0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3" fontId="15" fillId="7" borderId="1" xfId="0" applyNumberFormat="1" applyFont="1" applyFill="1" applyBorder="1" applyAlignment="1">
      <alignment horizontal="left" vertical="center"/>
    </xf>
    <xf numFmtId="3" fontId="15" fillId="7" borderId="1" xfId="0" applyNumberFormat="1" applyFont="1" applyFill="1" applyBorder="1" applyAlignment="1">
      <alignment vertical="center"/>
    </xf>
    <xf numFmtId="0" fontId="15" fillId="7" borderId="1" xfId="0" applyFont="1" applyFill="1" applyBorder="1" applyAlignment="1">
      <alignment vertical="center"/>
    </xf>
    <xf numFmtId="0" fontId="15" fillId="2" borderId="9" xfId="0" applyFont="1" applyFill="1" applyBorder="1" applyAlignment="1">
      <alignment vertical="center"/>
    </xf>
    <xf numFmtId="166" fontId="1" fillId="7" borderId="1" xfId="0" applyNumberFormat="1" applyFont="1" applyFill="1" applyBorder="1" applyAlignment="1">
      <alignment horizontal="left" vertical="center"/>
    </xf>
    <xf numFmtId="0" fontId="1" fillId="2" borderId="9" xfId="0" applyFont="1" applyFill="1" applyBorder="1" applyAlignment="1">
      <alignment vertical="center"/>
    </xf>
    <xf numFmtId="0" fontId="9" fillId="0" borderId="28" xfId="0" applyFont="1" applyBorder="1"/>
    <xf numFmtId="0" fontId="26" fillId="0" borderId="0" xfId="0" applyFont="1" applyAlignment="1">
      <alignment horizontal="center" vertical="center" wrapText="1"/>
    </xf>
    <xf numFmtId="49" fontId="9" fillId="8" borderId="11" xfId="0" applyNumberFormat="1" applyFont="1" applyFill="1" applyBorder="1" applyAlignment="1">
      <alignment vertical="center" wrapText="1"/>
    </xf>
    <xf numFmtId="49" fontId="9" fillId="8" borderId="9" xfId="0" applyNumberFormat="1" applyFont="1" applyFill="1" applyBorder="1" applyAlignment="1">
      <alignment vertical="center" wrapText="1"/>
    </xf>
    <xf numFmtId="0" fontId="27" fillId="0" borderId="0" xfId="0" applyFont="1" applyAlignment="1">
      <alignment vertical="center"/>
    </xf>
    <xf numFmtId="0" fontId="28" fillId="0" borderId="0" xfId="0" applyFont="1"/>
    <xf numFmtId="0" fontId="29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0" fontId="9" fillId="8" borderId="33" xfId="0" applyFont="1" applyFill="1" applyBorder="1" applyAlignment="1">
      <alignment horizontal="center" vertical="center" wrapText="1"/>
    </xf>
    <xf numFmtId="0" fontId="3" fillId="0" borderId="3" xfId="0" applyFont="1" applyBorder="1"/>
    <xf numFmtId="0" fontId="3" fillId="0" borderId="34" xfId="0" applyFont="1" applyBorder="1"/>
    <xf numFmtId="49" fontId="9" fillId="8" borderId="2" xfId="0" applyNumberFormat="1" applyFont="1" applyFill="1" applyBorder="1" applyAlignment="1">
      <alignment horizontal="left" vertical="top" wrapText="1"/>
    </xf>
    <xf numFmtId="0" fontId="8" fillId="8" borderId="35" xfId="0" applyFont="1" applyFill="1" applyBorder="1" applyAlignment="1">
      <alignment horizontal="center" vertical="center" wrapText="1"/>
    </xf>
    <xf numFmtId="0" fontId="3" fillId="0" borderId="36" xfId="0" applyFont="1" applyBorder="1"/>
    <xf numFmtId="0" fontId="3" fillId="0" borderId="37" xfId="0" applyFont="1" applyBorder="1"/>
    <xf numFmtId="0" fontId="2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top" wrapText="1"/>
    </xf>
    <xf numFmtId="0" fontId="7" fillId="3" borderId="5" xfId="0" applyFont="1" applyFill="1" applyBorder="1" applyAlignment="1">
      <alignment horizontal="center" vertical="center"/>
    </xf>
    <xf numFmtId="0" fontId="3" fillId="0" borderId="6" xfId="0" applyFont="1" applyBorder="1"/>
    <xf numFmtId="164" fontId="7" fillId="3" borderId="2" xfId="0" applyNumberFormat="1" applyFont="1" applyFill="1" applyBorder="1" applyAlignment="1">
      <alignment horizontal="center" vertical="center"/>
    </xf>
    <xf numFmtId="0" fontId="26" fillId="6" borderId="23" xfId="0" applyFont="1" applyFill="1" applyBorder="1" applyAlignment="1">
      <alignment horizontal="center" vertical="center" wrapText="1"/>
    </xf>
    <xf numFmtId="0" fontId="3" fillId="0" borderId="29" xfId="0" applyFont="1" applyBorder="1"/>
    <xf numFmtId="0" fontId="8" fillId="8" borderId="30" xfId="0" applyFont="1" applyFill="1" applyBorder="1" applyAlignment="1">
      <alignment horizontal="center" vertical="center" wrapText="1"/>
    </xf>
    <xf numFmtId="0" fontId="3" fillId="0" borderId="31" xfId="0" applyFont="1" applyBorder="1"/>
    <xf numFmtId="0" fontId="3" fillId="0" borderId="3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946150</xdr:colOff>
      <xdr:row>50</xdr:row>
      <xdr:rowOff>50800</xdr:rowOff>
    </xdr:from>
    <xdr:ext cx="819150" cy="495300"/>
    <xdr:grpSp>
      <xdr:nvGrpSpPr>
        <xdr:cNvPr id="2" name="Shap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5657850" y="8953500"/>
          <a:ext cx="819150" cy="495300"/>
          <a:chOff x="4936425" y="3532350"/>
          <a:chExt cx="819150" cy="495300"/>
        </a:xfrm>
      </xdr:grpSpPr>
      <xdr:grpSp>
        <xdr:nvGrpSpPr>
          <xdr:cNvPr id="3" name="Shape 3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GrpSpPr/>
        </xdr:nvGrpSpPr>
        <xdr:grpSpPr>
          <a:xfrm>
            <a:off x="4936425" y="3532350"/>
            <a:ext cx="819150" cy="495300"/>
            <a:chOff x="4936425" y="3532350"/>
            <a:chExt cx="819150" cy="495300"/>
          </a:xfrm>
        </xdr:grpSpPr>
        <xdr:sp macro="" textlink="">
          <xdr:nvSpPr>
            <xdr:cNvPr id="4" name="Shape 4">
              <a:extLst>
                <a:ext uri="{FF2B5EF4-FFF2-40B4-BE49-F238E27FC236}">
                  <a16:creationId xmlns:a16="http://schemas.microsoft.com/office/drawing/2014/main" id="{00000000-0008-0000-0000-000004000000}"/>
                </a:ext>
              </a:extLst>
            </xdr:cNvPr>
            <xdr:cNvSpPr/>
          </xdr:nvSpPr>
          <xdr:spPr>
            <a:xfrm>
              <a:off x="4936425" y="3532350"/>
              <a:ext cx="819150" cy="49530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5" name="Shape 5">
              <a:extLst>
                <a:ext uri="{FF2B5EF4-FFF2-40B4-BE49-F238E27FC236}">
                  <a16:creationId xmlns:a16="http://schemas.microsoft.com/office/drawing/2014/main" id="{00000000-0008-0000-0000-000005000000}"/>
                </a:ext>
              </a:extLst>
            </xdr:cNvPr>
            <xdr:cNvGrpSpPr/>
          </xdr:nvGrpSpPr>
          <xdr:grpSpPr>
            <a:xfrm>
              <a:off x="4936425" y="3532350"/>
              <a:ext cx="819150" cy="495289"/>
              <a:chOff x="526240" y="-67510"/>
              <a:chExt cx="826310" cy="458025"/>
            </a:xfrm>
          </xdr:grpSpPr>
          <xdr:sp macro="" textlink="">
            <xdr:nvSpPr>
              <xdr:cNvPr id="6" name="Shape 6">
                <a:extLst>
                  <a:ext uri="{FF2B5EF4-FFF2-40B4-BE49-F238E27FC236}">
                    <a16:creationId xmlns:a16="http://schemas.microsoft.com/office/drawing/2014/main" id="{00000000-0008-0000-0000-000006000000}"/>
                  </a:ext>
                </a:extLst>
              </xdr:cNvPr>
              <xdr:cNvSpPr/>
            </xdr:nvSpPr>
            <xdr:spPr>
              <a:xfrm>
                <a:off x="526240" y="-67510"/>
                <a:ext cx="826300" cy="45802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pic>
            <xdr:nvPicPr>
              <xdr:cNvPr id="7" name="Shape 7" descr="\\Srv-data\public\OMT\Documents OMT\PHOTO LOGO VIDEO\LOGOTHEQUE\OTF\OT de France\logo_Offices_de_Tourisme_de_France.jpg">
                <a:extLst>
                  <a:ext uri="{FF2B5EF4-FFF2-40B4-BE49-F238E27FC236}">
                    <a16:creationId xmlns:a16="http://schemas.microsoft.com/office/drawing/2014/main" id="{00000000-0008-0000-0000-000007000000}"/>
                  </a:ext>
                </a:extLst>
              </xdr:cNvPr>
              <xdr:cNvPicPr preferRelativeResize="0"/>
            </xdr:nvPicPr>
            <xdr:blipFill rotWithShape="1">
              <a:blip xmlns:r="http://schemas.openxmlformats.org/officeDocument/2006/relationships" r:embed="rId1">
                <a:alphaModFix/>
              </a:blip>
              <a:srcRect/>
              <a:stretch/>
            </xdr:blipFill>
            <xdr:spPr>
              <a:xfrm>
                <a:off x="1069280" y="-67510"/>
                <a:ext cx="283270" cy="448510"/>
              </a:xfrm>
              <a:prstGeom prst="rect">
                <a:avLst/>
              </a:prstGeom>
              <a:noFill/>
              <a:ln>
                <a:noFill/>
              </a:ln>
            </xdr:spPr>
          </xdr:pic>
        </xdr:grpSp>
      </xdr:grpSp>
    </xdr:grpSp>
    <xdr:clientData fLocksWithSheet="0"/>
  </xdr:oneCellAnchor>
  <xdr:oneCellAnchor>
    <xdr:from>
      <xdr:col>1</xdr:col>
      <xdr:colOff>85725</xdr:colOff>
      <xdr:row>0</xdr:row>
      <xdr:rowOff>0</xdr:rowOff>
    </xdr:from>
    <xdr:ext cx="1495425" cy="790575"/>
    <xdr:pic>
      <xdr:nvPicPr>
        <xdr:cNvPr id="9" name="image1.png" title="Image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6"/>
  <sheetViews>
    <sheetView tabSelected="1" workbookViewId="0">
      <selection activeCell="M39" sqref="M39"/>
    </sheetView>
  </sheetViews>
  <sheetFormatPr baseColWidth="10" defaultColWidth="14.5" defaultRowHeight="15" customHeight="1"/>
  <cols>
    <col min="1" max="1" width="2.33203125" customWidth="1"/>
    <col min="2" max="2" width="32.1640625" customWidth="1"/>
    <col min="3" max="3" width="14.33203125" customWidth="1"/>
    <col min="4" max="4" width="13" customWidth="1"/>
    <col min="5" max="5" width="12.6640625" customWidth="1"/>
    <col min="6" max="6" width="9.33203125" bestFit="1" customWidth="1"/>
    <col min="7" max="7" width="6.6640625" bestFit="1" customWidth="1"/>
    <col min="8" max="8" width="7.33203125" customWidth="1"/>
    <col min="9" max="26" width="10.83203125" customWidth="1"/>
  </cols>
  <sheetData>
    <row r="1" spans="1:26" ht="11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4" customHeight="1">
      <c r="A2" s="1"/>
      <c r="B2" s="121" t="s">
        <v>0</v>
      </c>
      <c r="C2" s="115"/>
      <c r="D2" s="115"/>
      <c r="E2" s="115"/>
      <c r="F2" s="115"/>
      <c r="G2" s="115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30" customHeight="1">
      <c r="A3" s="1"/>
      <c r="B3" s="122" t="s">
        <v>1</v>
      </c>
      <c r="C3" s="115"/>
      <c r="D3" s="115"/>
      <c r="E3" s="115"/>
      <c r="F3" s="115"/>
      <c r="G3" s="115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3.5" customHeight="1">
      <c r="A4" s="1"/>
      <c r="B4" s="3"/>
      <c r="C4" s="4" t="s">
        <v>2</v>
      </c>
      <c r="D4" s="4" t="s">
        <v>3</v>
      </c>
      <c r="E4" s="4" t="s">
        <v>4</v>
      </c>
      <c r="F4" s="4" t="s">
        <v>5</v>
      </c>
      <c r="G4" s="5" t="s">
        <v>6</v>
      </c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7.25" customHeight="1">
      <c r="A5" s="1"/>
      <c r="B5" s="123" t="s">
        <v>7</v>
      </c>
      <c r="C5" s="124"/>
      <c r="D5" s="124"/>
      <c r="E5" s="124"/>
      <c r="F5" s="124"/>
      <c r="G5" s="124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2.75" customHeight="1">
      <c r="A6" s="1"/>
      <c r="B6" s="6" t="s">
        <v>8</v>
      </c>
      <c r="C6" s="7">
        <v>50</v>
      </c>
      <c r="D6" s="8"/>
      <c r="E6" s="9">
        <f t="shared" ref="E6:E8" si="0">C6*D6</f>
        <v>0</v>
      </c>
      <c r="F6" s="10">
        <f t="shared" ref="F6:F8" si="1">E6*20/100</f>
        <v>0</v>
      </c>
      <c r="G6" s="10">
        <f t="shared" ref="G6:G8" si="2">E6+F6</f>
        <v>0</v>
      </c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2.75" customHeight="1">
      <c r="A7" s="1"/>
      <c r="B7" s="11" t="s">
        <v>9</v>
      </c>
      <c r="C7" s="12">
        <v>300</v>
      </c>
      <c r="D7" s="13"/>
      <c r="E7" s="9">
        <f t="shared" si="0"/>
        <v>0</v>
      </c>
      <c r="F7" s="14">
        <f t="shared" si="1"/>
        <v>0</v>
      </c>
      <c r="G7" s="14">
        <f t="shared" si="2"/>
        <v>0</v>
      </c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2.75" customHeight="1">
      <c r="A8" s="1"/>
      <c r="B8" s="11" t="s">
        <v>10</v>
      </c>
      <c r="C8" s="12">
        <v>400</v>
      </c>
      <c r="D8" s="13"/>
      <c r="E8" s="9">
        <f t="shared" si="0"/>
        <v>0</v>
      </c>
      <c r="F8" s="14">
        <f t="shared" si="1"/>
        <v>0</v>
      </c>
      <c r="G8" s="14">
        <f t="shared" si="2"/>
        <v>0</v>
      </c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5.75" customHeight="1">
      <c r="A9" s="1"/>
      <c r="B9" s="15" t="s">
        <v>11</v>
      </c>
      <c r="C9" s="16"/>
      <c r="D9" s="17"/>
      <c r="E9" s="18">
        <f t="shared" ref="E9:G9" si="3">SUM(E6:E8)</f>
        <v>0</v>
      </c>
      <c r="F9" s="18">
        <f t="shared" si="3"/>
        <v>0</v>
      </c>
      <c r="G9" s="18">
        <f t="shared" si="3"/>
        <v>0</v>
      </c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5.75" customHeight="1">
      <c r="A10" s="1"/>
      <c r="B10" s="123" t="s">
        <v>12</v>
      </c>
      <c r="C10" s="124"/>
      <c r="D10" s="124"/>
      <c r="E10" s="124"/>
      <c r="F10" s="124"/>
      <c r="G10" s="124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5" customHeight="1">
      <c r="A11" s="1"/>
      <c r="B11" s="19" t="s">
        <v>13</v>
      </c>
      <c r="C11" s="20">
        <v>100</v>
      </c>
      <c r="D11" s="21"/>
      <c r="E11" s="22">
        <f t="shared" ref="E11:E12" si="4">C11*D11</f>
        <v>0</v>
      </c>
      <c r="F11" s="22">
        <f t="shared" ref="F11:F12" si="5">E11*20/100</f>
        <v>0</v>
      </c>
      <c r="G11" s="22">
        <f t="shared" ref="G11:G12" si="6">E11+F11</f>
        <v>0</v>
      </c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5" customHeight="1">
      <c r="A12" s="1"/>
      <c r="B12" s="23" t="s">
        <v>14</v>
      </c>
      <c r="C12" s="24">
        <v>200</v>
      </c>
      <c r="D12" s="25"/>
      <c r="E12" s="26">
        <f t="shared" si="4"/>
        <v>0</v>
      </c>
      <c r="F12" s="27">
        <f t="shared" si="5"/>
        <v>0</v>
      </c>
      <c r="G12" s="28">
        <f t="shared" si="6"/>
        <v>0</v>
      </c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2" customHeight="1">
      <c r="A13" s="1"/>
      <c r="B13" s="29" t="s">
        <v>15</v>
      </c>
      <c r="C13" s="30"/>
      <c r="D13" s="31"/>
      <c r="E13" s="18">
        <f t="shared" ref="E13:G13" si="7">SUM(E11:E12)</f>
        <v>0</v>
      </c>
      <c r="F13" s="18">
        <f t="shared" si="7"/>
        <v>0</v>
      </c>
      <c r="G13" s="18">
        <f t="shared" si="7"/>
        <v>0</v>
      </c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23.25" customHeight="1">
      <c r="A14" s="1"/>
      <c r="B14" s="125" t="s">
        <v>16</v>
      </c>
      <c r="C14" s="115"/>
      <c r="D14" s="115"/>
      <c r="E14" s="115"/>
      <c r="F14" s="115"/>
      <c r="G14" s="115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5" customHeight="1">
      <c r="A15" s="1"/>
      <c r="B15" s="32" t="s">
        <v>17</v>
      </c>
      <c r="C15" s="33"/>
      <c r="D15" s="34"/>
      <c r="E15" s="33"/>
      <c r="F15" s="33"/>
      <c r="G15" s="33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0.5" customHeight="1">
      <c r="A16" s="35"/>
      <c r="B16" s="36" t="s">
        <v>18</v>
      </c>
      <c r="C16" s="37">
        <v>1550</v>
      </c>
      <c r="D16" s="8"/>
      <c r="E16" s="10">
        <f t="shared" ref="E16:E21" si="8">D16*C16</f>
        <v>0</v>
      </c>
      <c r="F16" s="10">
        <f t="shared" ref="F16:F21" si="9">E16*20/100</f>
        <v>0</v>
      </c>
      <c r="G16" s="10">
        <f t="shared" ref="G16:G21" si="10">F16+E16</f>
        <v>0</v>
      </c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</row>
    <row r="17" spans="1:26" ht="10.5" customHeight="1">
      <c r="A17" s="35"/>
      <c r="B17" s="39" t="s">
        <v>19</v>
      </c>
      <c r="C17" s="40">
        <v>1100</v>
      </c>
      <c r="D17" s="13"/>
      <c r="E17" s="14">
        <f t="shared" si="8"/>
        <v>0</v>
      </c>
      <c r="F17" s="14">
        <f t="shared" si="9"/>
        <v>0</v>
      </c>
      <c r="G17" s="14">
        <f t="shared" si="10"/>
        <v>0</v>
      </c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</row>
    <row r="18" spans="1:26" ht="10.5" customHeight="1">
      <c r="A18" s="35"/>
      <c r="B18" s="39" t="s">
        <v>20</v>
      </c>
      <c r="C18" s="40">
        <v>1000</v>
      </c>
      <c r="D18" s="13"/>
      <c r="E18" s="14">
        <f t="shared" si="8"/>
        <v>0</v>
      </c>
      <c r="F18" s="14">
        <f t="shared" si="9"/>
        <v>0</v>
      </c>
      <c r="G18" s="14">
        <f t="shared" si="10"/>
        <v>0</v>
      </c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</row>
    <row r="19" spans="1:26" ht="10.5" customHeight="1">
      <c r="A19" s="35"/>
      <c r="B19" s="39" t="s">
        <v>21</v>
      </c>
      <c r="C19" s="40">
        <v>900</v>
      </c>
      <c r="D19" s="13"/>
      <c r="E19" s="14">
        <f t="shared" si="8"/>
        <v>0</v>
      </c>
      <c r="F19" s="14">
        <f t="shared" si="9"/>
        <v>0</v>
      </c>
      <c r="G19" s="14">
        <f t="shared" si="10"/>
        <v>0</v>
      </c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</row>
    <row r="20" spans="1:26" ht="10.5" customHeight="1">
      <c r="A20" s="35"/>
      <c r="B20" s="39" t="s">
        <v>22</v>
      </c>
      <c r="C20" s="40">
        <v>750</v>
      </c>
      <c r="D20" s="13"/>
      <c r="E20" s="14">
        <f t="shared" si="8"/>
        <v>0</v>
      </c>
      <c r="F20" s="14">
        <f t="shared" si="9"/>
        <v>0</v>
      </c>
      <c r="G20" s="14">
        <f t="shared" si="10"/>
        <v>0</v>
      </c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</row>
    <row r="21" spans="1:26" ht="15" customHeight="1">
      <c r="A21" s="35"/>
      <c r="B21" s="41" t="s">
        <v>23</v>
      </c>
      <c r="C21" s="42">
        <v>400</v>
      </c>
      <c r="D21" s="43"/>
      <c r="E21" s="44">
        <f t="shared" si="8"/>
        <v>0</v>
      </c>
      <c r="F21" s="44">
        <f t="shared" si="9"/>
        <v>0</v>
      </c>
      <c r="G21" s="44">
        <f t="shared" si="10"/>
        <v>0</v>
      </c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</row>
    <row r="22" spans="1:26" ht="12.75" customHeight="1">
      <c r="A22" s="35"/>
      <c r="B22" s="45" t="s">
        <v>24</v>
      </c>
      <c r="C22" s="46"/>
      <c r="D22" s="47"/>
      <c r="E22" s="48"/>
      <c r="F22" s="49"/>
      <c r="G22" s="50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</row>
    <row r="23" spans="1:26" ht="16.5" customHeight="1">
      <c r="A23" s="1"/>
      <c r="B23" s="15" t="s">
        <v>25</v>
      </c>
      <c r="C23" s="51"/>
      <c r="D23" s="52"/>
      <c r="E23" s="53">
        <f t="shared" ref="E23:G23" si="11">SUM(E16:E21)</f>
        <v>0</v>
      </c>
      <c r="F23" s="53">
        <f t="shared" si="11"/>
        <v>0</v>
      </c>
      <c r="G23" s="53">
        <f t="shared" si="11"/>
        <v>0</v>
      </c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5" customHeight="1">
      <c r="A24" s="1"/>
      <c r="B24" s="54" t="s">
        <v>26</v>
      </c>
      <c r="C24" s="55"/>
      <c r="D24" s="56"/>
      <c r="E24" s="55"/>
      <c r="F24" s="55"/>
      <c r="G24" s="55"/>
      <c r="H24" s="57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0.5" customHeight="1">
      <c r="A25" s="1"/>
      <c r="B25" s="36" t="s">
        <v>27</v>
      </c>
      <c r="C25" s="58">
        <v>400</v>
      </c>
      <c r="D25" s="59"/>
      <c r="E25" s="10">
        <f t="shared" ref="E25:E26" si="12">C25*D25</f>
        <v>0</v>
      </c>
      <c r="F25" s="10">
        <f t="shared" ref="F25:F27" si="13">E25*20/100</f>
        <v>0</v>
      </c>
      <c r="G25" s="10">
        <f t="shared" ref="G25:G27" si="14">F25+E25</f>
        <v>0</v>
      </c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2.75" customHeight="1">
      <c r="A26" s="1"/>
      <c r="B26" s="39" t="s">
        <v>28</v>
      </c>
      <c r="C26" s="60">
        <v>700</v>
      </c>
      <c r="D26" s="61"/>
      <c r="E26" s="14">
        <f t="shared" si="12"/>
        <v>0</v>
      </c>
      <c r="F26" s="14">
        <f t="shared" si="13"/>
        <v>0</v>
      </c>
      <c r="G26" s="14">
        <f t="shared" si="14"/>
        <v>0</v>
      </c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2" customHeight="1">
      <c r="A27" s="1"/>
      <c r="B27" s="29" t="s">
        <v>29</v>
      </c>
      <c r="C27" s="30"/>
      <c r="D27" s="52"/>
      <c r="E27" s="62">
        <f>SUM(E25:E26)</f>
        <v>0</v>
      </c>
      <c r="F27" s="62">
        <f t="shared" si="13"/>
        <v>0</v>
      </c>
      <c r="G27" s="62">
        <f t="shared" si="14"/>
        <v>0</v>
      </c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5" customHeight="1">
      <c r="A28" s="2"/>
      <c r="B28" s="63" t="s">
        <v>30</v>
      </c>
      <c r="C28" s="64"/>
      <c r="D28" s="65"/>
      <c r="E28" s="66"/>
      <c r="F28" s="66"/>
      <c r="G28" s="66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3.5" customHeight="1">
      <c r="A29" s="1"/>
      <c r="B29" s="41" t="s">
        <v>31</v>
      </c>
      <c r="C29" s="67">
        <v>300</v>
      </c>
      <c r="D29" s="68"/>
      <c r="E29" s="69">
        <f>D29*C29</f>
        <v>0</v>
      </c>
      <c r="F29" s="70">
        <f>E29*20/100</f>
        <v>0</v>
      </c>
      <c r="G29" s="70">
        <f>E29+F29</f>
        <v>0</v>
      </c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3.5" customHeight="1">
      <c r="A30" s="1"/>
      <c r="B30" s="71"/>
      <c r="C30" s="72"/>
      <c r="D30" s="73"/>
      <c r="E30" s="27"/>
      <c r="F30" s="27"/>
      <c r="G30" s="27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0.5" customHeight="1">
      <c r="A31" s="35"/>
      <c r="B31" s="15" t="s">
        <v>32</v>
      </c>
      <c r="C31" s="74"/>
      <c r="D31" s="75"/>
      <c r="E31" s="76">
        <f t="shared" ref="E31:G31" si="15">E9+E13+E23+E27+E29</f>
        <v>0</v>
      </c>
      <c r="F31" s="76">
        <f t="shared" si="15"/>
        <v>0</v>
      </c>
      <c r="G31" s="76">
        <f t="shared" si="15"/>
        <v>0</v>
      </c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</row>
    <row r="32" spans="1:26" ht="12" customHeight="1">
      <c r="A32" s="35"/>
      <c r="B32" s="77" t="s">
        <v>33</v>
      </c>
      <c r="C32" s="78"/>
      <c r="D32" s="78"/>
      <c r="E32" s="79">
        <f>IF(E8=400,E23*20/100,IF(E7=300,E23*20/100,))</f>
        <v>0</v>
      </c>
      <c r="F32" s="79">
        <f t="shared" ref="F32:F33" si="16">E32*20/100</f>
        <v>0</v>
      </c>
      <c r="G32" s="79">
        <f t="shared" ref="G32:G33" si="17">E32+F32</f>
        <v>0</v>
      </c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</row>
    <row r="33" spans="1:26" ht="12" customHeight="1">
      <c r="A33" s="35"/>
      <c r="B33" s="80" t="s">
        <v>34</v>
      </c>
      <c r="C33" s="81"/>
      <c r="D33" s="81"/>
      <c r="E33" s="82">
        <f>IF(E8=400,E27*20/100,IF(E7=300,E27*20/100,))</f>
        <v>0</v>
      </c>
      <c r="F33" s="82">
        <f t="shared" si="16"/>
        <v>0</v>
      </c>
      <c r="G33" s="82">
        <f t="shared" si="17"/>
        <v>0</v>
      </c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</row>
    <row r="34" spans="1:26" ht="30" customHeight="1">
      <c r="A34" s="35"/>
      <c r="B34" s="83" t="s">
        <v>35</v>
      </c>
      <c r="C34" s="84"/>
      <c r="D34" s="85"/>
      <c r="E34" s="86">
        <f t="shared" ref="E34:G34" si="18">E31-E32-E33</f>
        <v>0</v>
      </c>
      <c r="F34" s="86">
        <f t="shared" si="18"/>
        <v>0</v>
      </c>
      <c r="G34" s="86">
        <f t="shared" si="18"/>
        <v>0</v>
      </c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</row>
    <row r="35" spans="1:26" ht="14.25" customHeight="1">
      <c r="A35" s="35"/>
      <c r="B35" s="87"/>
      <c r="C35" s="88"/>
      <c r="D35" s="89"/>
      <c r="E35" s="90"/>
      <c r="F35" s="90"/>
      <c r="G35" s="90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</row>
    <row r="36" spans="1:26" ht="13.5" customHeight="1">
      <c r="A36" s="35"/>
      <c r="B36" s="91" t="s">
        <v>36</v>
      </c>
      <c r="C36" s="92"/>
      <c r="D36" s="92"/>
      <c r="E36" s="93" t="s">
        <v>37</v>
      </c>
      <c r="F36" s="93"/>
      <c r="G36" s="94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</row>
    <row r="37" spans="1:26" ht="13.5" customHeight="1">
      <c r="A37" s="35"/>
      <c r="B37" s="95" t="s">
        <v>38</v>
      </c>
      <c r="C37" s="96"/>
      <c r="D37" s="97"/>
      <c r="E37" s="98"/>
      <c r="F37" s="98"/>
      <c r="G37" s="99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</row>
    <row r="38" spans="1:26" ht="13.5" customHeight="1">
      <c r="A38" s="35"/>
      <c r="B38" s="95" t="s">
        <v>39</v>
      </c>
      <c r="C38" s="96"/>
      <c r="D38" s="97"/>
      <c r="E38" s="98"/>
      <c r="F38" s="98"/>
      <c r="G38" s="99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</row>
    <row r="39" spans="1:26" ht="13.5" customHeight="1">
      <c r="A39" s="35"/>
      <c r="B39" s="95" t="s">
        <v>40</v>
      </c>
      <c r="C39" s="96"/>
      <c r="D39" s="97"/>
      <c r="E39" s="98"/>
      <c r="F39" s="98"/>
      <c r="G39" s="99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</row>
    <row r="40" spans="1:26" ht="13.5" customHeight="1">
      <c r="A40" s="35"/>
      <c r="B40" s="95" t="s">
        <v>41</v>
      </c>
      <c r="C40" s="96"/>
      <c r="D40" s="97"/>
      <c r="E40" s="97"/>
      <c r="F40" s="97"/>
      <c r="G40" s="99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</row>
    <row r="41" spans="1:26" ht="13.5" customHeight="1">
      <c r="A41" s="35"/>
      <c r="B41" s="95" t="s">
        <v>42</v>
      </c>
      <c r="C41" s="100"/>
      <c r="D41" s="101"/>
      <c r="E41" s="101"/>
      <c r="F41" s="102"/>
      <c r="G41" s="103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</row>
    <row r="42" spans="1:26" ht="13.5" customHeight="1">
      <c r="A42" s="1"/>
      <c r="B42" s="95" t="s">
        <v>43</v>
      </c>
      <c r="C42" s="104"/>
      <c r="D42" s="97"/>
      <c r="E42" s="95" t="s">
        <v>44</v>
      </c>
      <c r="F42" s="1"/>
      <c r="G42" s="105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3.5" customHeight="1">
      <c r="A43" s="1"/>
      <c r="B43" s="106" t="s">
        <v>45</v>
      </c>
      <c r="C43" s="98"/>
      <c r="D43" s="98"/>
      <c r="E43" s="1"/>
      <c r="F43" s="1"/>
      <c r="G43" s="105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31.5" customHeight="1">
      <c r="A44" s="1"/>
      <c r="B44" s="126" t="s">
        <v>46</v>
      </c>
      <c r="C44" s="124"/>
      <c r="D44" s="124"/>
      <c r="E44" s="124"/>
      <c r="F44" s="124"/>
      <c r="G44" s="127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4.25" customHeight="1">
      <c r="A45" s="1"/>
      <c r="B45" s="107"/>
      <c r="C45" s="107"/>
      <c r="D45" s="107"/>
      <c r="E45" s="107"/>
      <c r="F45" s="107"/>
      <c r="G45" s="107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21" customHeight="1">
      <c r="A46" s="1"/>
      <c r="B46" s="128" t="s">
        <v>47</v>
      </c>
      <c r="C46" s="129"/>
      <c r="D46" s="129"/>
      <c r="E46" s="129"/>
      <c r="F46" s="129"/>
      <c r="G46" s="130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5" customHeight="1">
      <c r="A47" s="1"/>
      <c r="B47" s="114" t="s">
        <v>48</v>
      </c>
      <c r="C47" s="115"/>
      <c r="D47" s="115"/>
      <c r="E47" s="115"/>
      <c r="F47" s="115"/>
      <c r="G47" s="116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29" customHeight="1">
      <c r="A48" s="1"/>
      <c r="B48" s="108"/>
      <c r="C48" s="117" t="s">
        <v>49</v>
      </c>
      <c r="D48" s="115"/>
      <c r="E48" s="115"/>
      <c r="F48" s="115"/>
      <c r="G48" s="109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24.75" customHeight="1">
      <c r="A49" s="1"/>
      <c r="B49" s="118" t="s">
        <v>50</v>
      </c>
      <c r="C49" s="119"/>
      <c r="D49" s="119"/>
      <c r="E49" s="119"/>
      <c r="F49" s="119"/>
      <c r="G49" s="120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3.5" customHeight="1">
      <c r="A50" s="1"/>
      <c r="B50" s="110" t="s">
        <v>51</v>
      </c>
      <c r="C50" s="111"/>
      <c r="D50" s="111"/>
      <c r="E50" s="111"/>
      <c r="F50" s="111"/>
      <c r="G50" s="111"/>
      <c r="H50" s="111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3.5" customHeight="1">
      <c r="A51" s="2"/>
      <c r="B51" s="112" t="s">
        <v>52</v>
      </c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3.5" customHeight="1">
      <c r="A52" s="2"/>
      <c r="B52" s="112" t="s">
        <v>53</v>
      </c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3.5" customHeight="1">
      <c r="A53" s="2"/>
      <c r="B53" s="112" t="s">
        <v>54</v>
      </c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3.5" customHeight="1">
      <c r="A54" s="2"/>
      <c r="B54" s="113" t="s">
        <v>55</v>
      </c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5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5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5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5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5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5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5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5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5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5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5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5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5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5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5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5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5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5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5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5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5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5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5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5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5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5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5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5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5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5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5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5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5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5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5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5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5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5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5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5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5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5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5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5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5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5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5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5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5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5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5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5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5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5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5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5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5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5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5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5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5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5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5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5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5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5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5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5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5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5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5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5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5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5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5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5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5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5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5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5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5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5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5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5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5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5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5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5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5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5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5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5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5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5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5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5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5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5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5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5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5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5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5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5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5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5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5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5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5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5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5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5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5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5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5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5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5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5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5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5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5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5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5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5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5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5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5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5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5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5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5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5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5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5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5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5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5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5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</sheetData>
  <mergeCells count="10">
    <mergeCell ref="B47:G47"/>
    <mergeCell ref="C48:F48"/>
    <mergeCell ref="B49:G49"/>
    <mergeCell ref="B2:G2"/>
    <mergeCell ref="B3:G3"/>
    <mergeCell ref="B5:G5"/>
    <mergeCell ref="B10:G10"/>
    <mergeCell ref="B14:G14"/>
    <mergeCell ref="B44:G44"/>
    <mergeCell ref="B46:G46"/>
  </mergeCells>
  <printOptions horizontalCentered="1"/>
  <pageMargins left="0.25" right="0.25" top="0" bottom="0.10265550617061121" header="0" footer="0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Packs + pubs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TORTOSA Stécy</dc:creator>
  <cp:lastModifiedBy>Microsoft Office User</cp:lastModifiedBy>
  <dcterms:created xsi:type="dcterms:W3CDTF">2015-12-04T10:49:32Z</dcterms:created>
  <dcterms:modified xsi:type="dcterms:W3CDTF">2025-12-01T12:31:23Z</dcterms:modified>
</cp:coreProperties>
</file>